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00"/>
  </bookViews>
  <sheets>
    <sheet name="Приложение № 1" sheetId="1" r:id="rId1"/>
    <sheet name="Приложение № 2" sheetId="6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109" i="1" l="1"/>
  <c r="E104" i="1" s="1"/>
  <c r="D109" i="1"/>
  <c r="D104" i="1"/>
  <c r="E100" i="1"/>
  <c r="D100" i="1"/>
  <c r="C111" i="1"/>
  <c r="C109" i="1"/>
  <c r="C107" i="1"/>
  <c r="C104" i="1" s="1"/>
  <c r="C105" i="1"/>
  <c r="C100" i="1"/>
  <c r="C96" i="1"/>
  <c r="C92" i="1"/>
  <c r="F23" i="1"/>
  <c r="F25" i="1"/>
  <c r="F27" i="1"/>
  <c r="F28" i="1"/>
  <c r="F29" i="1"/>
  <c r="F13" i="1"/>
  <c r="F14" i="1"/>
  <c r="F16" i="1"/>
  <c r="F17" i="1"/>
  <c r="F18" i="1"/>
  <c r="F10" i="1"/>
</calcChain>
</file>

<file path=xl/sharedStrings.xml><?xml version="1.0" encoding="utf-8"?>
<sst xmlns="http://schemas.openxmlformats.org/spreadsheetml/2006/main" count="219" uniqueCount="82">
  <si>
    <t>№ п/п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</si>
  <si>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</si>
  <si>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 </t>
  </si>
  <si>
    <t>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</si>
  <si>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Показатель</t>
  </si>
  <si>
    <t>Показатель (группы потребителей с разбивкой по ставкам и дифференциацией по зонам суток)</t>
  </si>
  <si>
    <t>Единица измерения</t>
  </si>
  <si>
    <t>Одноставочный тариф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</si>
  <si>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</si>
  <si>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</si>
  <si>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</si>
  <si>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Одноставочный тариф, дифференцированный по трем зонам суток</t>
  </si>
  <si>
    <t>Пиковая зона</t>
  </si>
  <si>
    <t>Полупиковая зона</t>
  </si>
  <si>
    <t>руб./кВтч</t>
  </si>
  <si>
    <t xml:space="preserve">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</si>
  <si>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 xml:space="preserve">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</si>
  <si>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установками, и приравненные к нему категории потребителей: </t>
  </si>
  <si>
    <t>Население, проживающее в сельских населенных пунктах, и приравненные к нему категории потребителей:</t>
  </si>
  <si>
    <t xml:space="preserve">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                                                     </t>
  </si>
  <si>
    <t xml:space="preserve">Население и приравненные к нему категории потребителей, за исключением населения и потребителей, указанных в пунктах 2 и 3: </t>
  </si>
  <si>
    <t>4.</t>
  </si>
  <si>
    <t>5.</t>
  </si>
  <si>
    <t>6.</t>
  </si>
  <si>
    <t>7.</t>
  </si>
  <si>
    <t xml:space="preserve">Примечание: 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</si>
  <si>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˂1˃</t>
  </si>
  <si>
    <r>
      <t>руб./кВт</t>
    </r>
    <r>
      <rPr>
        <b/>
        <sz val="11"/>
        <color indexed="8"/>
        <rFont val="Calibri"/>
        <family val="2"/>
        <charset val="204"/>
      </rPr>
      <t>∙</t>
    </r>
    <r>
      <rPr>
        <b/>
        <sz val="11"/>
        <color indexed="8"/>
        <rFont val="Times New Roman"/>
        <family val="1"/>
        <charset val="204"/>
      </rPr>
      <t>ч (с НДС)</t>
    </r>
  </si>
  <si>
    <t xml:space="preserve"> ˂1˃ 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</t>
  </si>
  <si>
    <t>Группы (подгруппы) потребителей</t>
  </si>
  <si>
    <r>
      <t>Плановый объем полезного отпуска электрической энергии, млн. кВт</t>
    </r>
    <r>
      <rPr>
        <b/>
        <sz val="9"/>
        <color indexed="8"/>
        <rFont val="Arial Cyr"/>
        <charset val="204"/>
      </rPr>
      <t>∙</t>
    </r>
    <r>
      <rPr>
        <b/>
        <sz val="9"/>
        <color indexed="8"/>
        <rFont val="Times New Roman"/>
        <family val="1"/>
        <charset val="204"/>
      </rPr>
      <t>ч</t>
    </r>
  </si>
  <si>
    <t>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</si>
  <si>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населения;</t>
  </si>
  <si>
    <t>Потребители, приравненные к населению:</t>
  </si>
  <si>
    <t>Население и приравненные к ним, за исключением населения и потребителей, указанных в пунктах 2 и 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населения;</t>
  </si>
  <si>
    <t>1.</t>
  </si>
  <si>
    <t>1.1</t>
  </si>
  <si>
    <t>1.2</t>
  </si>
  <si>
    <t>1.3</t>
  </si>
  <si>
    <t>2.</t>
  </si>
  <si>
    <t>2.1</t>
  </si>
  <si>
    <t>2.2</t>
  </si>
  <si>
    <t>2.3</t>
  </si>
  <si>
    <t>3.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</si>
  <si>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</si>
  <si>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</si>
  <si>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</si>
  <si>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</si>
  <si>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</si>
  <si>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</si>
  <si>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</si>
  <si>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</si>
  <si>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</si>
  <si>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</si>
  <si>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</si>
  <si>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</si>
  <si>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</si>
  <si>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</si>
  <si>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</si>
  <si>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4.4</t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</si>
  <si>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 </t>
    </r>
    <r>
      <rPr>
        <sz val="11"/>
        <color indexed="8"/>
        <rFont val="Calibri"/>
        <family val="2"/>
        <charset val="204"/>
      </rPr>
      <t>˂1˃.</t>
    </r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</si>
  <si>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 ˂1˃.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</si>
  <si>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</si>
  <si>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˂1˃.</t>
  </si>
  <si>
    <t xml:space="preserve">Содержащиеся за счет прихожан религиозные организации. 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</si>
  <si>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</t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</si>
  <si>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 </t>
    </r>
    <r>
      <rPr>
        <sz val="11"/>
        <color indexed="8"/>
        <rFont val="Arial"/>
        <family val="2"/>
        <charset val="204"/>
      </rPr>
      <t xml:space="preserve">&lt; </t>
    </r>
    <r>
      <rPr>
        <sz val="11"/>
        <color indexed="8"/>
        <rFont val="Times New Roman"/>
        <family val="1"/>
        <charset val="204"/>
      </rPr>
      <t xml:space="preserve">1 </t>
    </r>
    <r>
      <rPr>
        <sz val="11"/>
        <color indexed="8"/>
        <rFont val="Arial"/>
        <family val="2"/>
        <charset val="204"/>
      </rPr>
      <t>&gt;.</t>
    </r>
  </si>
  <si>
    <t>Содержащиеся за счет прихожан религиозные организации.</t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</si>
  <si>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категориям потребителей, приравненным к населению, указанным в данном пункте  </t>
    </r>
    <r>
      <rPr>
        <sz val="11"/>
        <color indexed="8"/>
        <rFont val="Arial"/>
        <family val="2"/>
        <charset val="204"/>
      </rPr>
      <t xml:space="preserve">&lt; </t>
    </r>
    <r>
      <rPr>
        <sz val="11"/>
        <color indexed="8"/>
        <rFont val="Times New Roman"/>
        <family val="1"/>
        <charset val="204"/>
      </rPr>
      <t xml:space="preserve">1 </t>
    </r>
    <r>
      <rPr>
        <sz val="11"/>
        <color indexed="8"/>
        <rFont val="Arial"/>
        <family val="2"/>
        <charset val="204"/>
      </rPr>
      <t>&gt;.</t>
    </r>
  </si>
  <si>
    <t>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</si>
  <si>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 xml:space="preserve"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</si>
  <si>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категориям потребителей, приравненным к населению, указанным в данном пункте  ˂1˃.</t>
  </si>
  <si>
    <t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</t>
  </si>
  <si>
    <t>Цены (тарифы) на электрическую энергию для населения и приравненных к нему категорий потребителей по Республике Карелия на 2017 год</t>
  </si>
  <si>
    <t>Цена (тариф) с 01.01.2017 по 30.06.2017</t>
  </si>
  <si>
    <t>Цена (тариф) с 01.07.2017 по 31.12.2017</t>
  </si>
  <si>
    <t>Балансовые показатели планового объема полезного отпуска электрической энергии, используемые при расчете цен (тарифов) на электрическую энергию для населения и приравненных к нему категорий потребителей по Республике Карелия на 2017 год</t>
  </si>
  <si>
    <t>с 01.01.2017 по 30.06.2017</t>
  </si>
  <si>
    <t>с 01.07.2017 по 31.12.2017</t>
  </si>
  <si>
    <t>Понижающий коэффициент, используемый  при установлении цен (тарифов) на электрическую энергию для населения и приравненных к нему категорий потребителей по Республике Карелия на 2017 год</t>
  </si>
  <si>
    <t>Приложение №  1 к постановлению Государственного комитета                                                                                                                                                                         Республики Карелия по ценам и тарифам от 14.12.2016 № 175</t>
  </si>
  <si>
    <t>Приложение №  2 к постановлению Государственного комитета                                                                                                                                                                         Республики Карелия по ценам и тарифам от 14.12.2016 № 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</si>
</sst>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Arial Cyr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distributed" wrapText="1"/>
    </xf>
    <xf numFmtId="2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12" fillId="0" borderId="0" xfId="0" applyNumberFormat="1" applyFont="1"/>
    <xf numFmtId="49" fontId="8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center"/>
    </xf>
    <xf numFmtId="16" fontId="1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100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0;&#1072;&#1088;&#1077;&#1074;&#1072;\&#1076;&#1086;&#1082;&#1091;&#1084;&#1077;&#1085;&#1090;&#1099;\&#1050;&#1072;&#1088;&#1077;&#1074;&#1072;\&#1056;&#1072;&#1079;&#1085;&#1086;&#1077;%20&#1050;&#1072;&#1088;&#1077;&#1074;&#1072;\&#1056;&#1077;&#1075;&#1091;&#1083;&#1080;&#1088;&#1086;&#1074;&#1072;&#1085;&#1080;&#1077;%20&#1085;&#1072;%202016%20&#1075;&#1086;&#1076;\&#1058;&#1072;&#1088;&#1080;&#1092;&#1099;%20&#1076;&#1083;&#1103;%20&#1085;&#1072;&#1089;&#1077;&#1083;&#1077;&#1085;&#1080;&#1103;\&#1043;&#1055;%20&#1085;&#1072;&#1089;&#1077;&#1083;&#1077;&#1085;&#1080;&#1077;\Outp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тр.1_3"/>
      <sheetName val="стр.4_5"/>
      <sheetName val="стр.6_7"/>
    </sheetNames>
    <sheetDataSet>
      <sheetData sheetId="0" refreshError="1"/>
      <sheetData sheetId="1" refreshError="1"/>
      <sheetData sheetId="2" refreshError="1">
        <row r="12">
          <cell r="BP12">
            <v>107.586</v>
          </cell>
        </row>
        <row r="16">
          <cell r="BP16">
            <v>237.2517</v>
          </cell>
        </row>
        <row r="20">
          <cell r="BP20">
            <v>124.28</v>
          </cell>
        </row>
        <row r="23">
          <cell r="BP23">
            <v>14.1937</v>
          </cell>
        </row>
        <row r="25">
          <cell r="BP25">
            <v>3.4752000000000001</v>
          </cell>
        </row>
        <row r="27">
          <cell r="BP27">
            <v>4.5876999999999999</v>
          </cell>
        </row>
        <row r="29">
          <cell r="BP29">
            <v>3.3069000000000002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tabSelected="1" topLeftCell="A82" zoomScale="130" zoomScaleNormal="70" workbookViewId="0">
      <selection activeCell="H114" sqref="H114"/>
    </sheetView>
  </sheetViews>
  <sheetFormatPr defaultRowHeight="15" x14ac:dyDescent="0.25"/>
  <cols>
    <col min="1" max="1" width="4.7109375" customWidth="1"/>
    <col min="2" max="2" width="88" customWidth="1"/>
    <col min="3" max="3" width="10" style="12" hidden="1" customWidth="1"/>
    <col min="4" max="4" width="12.42578125" customWidth="1"/>
    <col min="5" max="5" width="12.28515625" customWidth="1"/>
    <col min="6" max="6" width="0" hidden="1" customWidth="1"/>
    <col min="7" max="7" width="10.42578125" bestFit="1" customWidth="1"/>
    <col min="8" max="8" width="9.28515625" bestFit="1" customWidth="1"/>
  </cols>
  <sheetData>
    <row r="1" spans="1:6" ht="27" customHeight="1" x14ac:dyDescent="0.25">
      <c r="B1" s="83" t="s">
        <v>80</v>
      </c>
      <c r="C1" s="83"/>
      <c r="D1" s="83"/>
      <c r="E1" s="83"/>
    </row>
    <row r="2" spans="1:6" ht="19.5" customHeight="1" x14ac:dyDescent="0.25"/>
    <row r="3" spans="1:6" ht="32.25" customHeight="1" x14ac:dyDescent="0.25">
      <c r="A3" s="84" t="s">
        <v>73</v>
      </c>
      <c r="B3" s="84"/>
      <c r="C3" s="84"/>
      <c r="D3" s="84"/>
      <c r="E3" s="84"/>
    </row>
    <row r="4" spans="1:6" ht="18.75" customHeight="1" x14ac:dyDescent="0.25">
      <c r="E4" s="24" t="s">
        <v>27</v>
      </c>
    </row>
    <row r="5" spans="1:6" ht="45" customHeight="1" x14ac:dyDescent="0.25">
      <c r="A5" s="2" t="s">
        <v>0</v>
      </c>
      <c r="B5" s="1" t="s">
        <v>5</v>
      </c>
      <c r="C5" s="4" t="s">
        <v>6</v>
      </c>
      <c r="D5" s="2" t="s">
        <v>74</v>
      </c>
      <c r="E5" s="2" t="s">
        <v>75</v>
      </c>
    </row>
    <row r="6" spans="1:6" ht="13.5" customHeight="1" x14ac:dyDescent="0.25">
      <c r="A6" s="3">
        <v>1</v>
      </c>
      <c r="B6" s="1">
        <v>2</v>
      </c>
      <c r="C6" s="1">
        <v>3</v>
      </c>
      <c r="D6" s="2">
        <v>3</v>
      </c>
      <c r="E6" s="2">
        <v>4</v>
      </c>
    </row>
    <row r="7" spans="1:6" ht="27.75" customHeight="1" x14ac:dyDescent="0.25">
      <c r="A7" s="66" t="s">
        <v>35</v>
      </c>
      <c r="B7" s="65" t="s">
        <v>20</v>
      </c>
      <c r="C7" s="65"/>
      <c r="D7" s="65"/>
      <c r="E7" s="65"/>
    </row>
    <row r="8" spans="1:6" ht="62.25" customHeight="1" x14ac:dyDescent="0.25">
      <c r="A8" s="85"/>
      <c r="B8" s="65" t="s">
        <v>19</v>
      </c>
      <c r="C8" s="65"/>
      <c r="D8" s="65"/>
      <c r="E8" s="65"/>
    </row>
    <row r="9" spans="1:6" ht="120.75" customHeight="1" x14ac:dyDescent="0.25">
      <c r="A9" s="85"/>
      <c r="B9" s="65" t="s">
        <v>15</v>
      </c>
      <c r="C9" s="65"/>
      <c r="D9" s="65"/>
      <c r="E9" s="65"/>
    </row>
    <row r="10" spans="1:6" ht="45.75" customHeight="1" x14ac:dyDescent="0.25">
      <c r="A10" s="85"/>
      <c r="B10" s="65" t="s">
        <v>1</v>
      </c>
      <c r="C10" s="65"/>
      <c r="D10" s="65"/>
      <c r="E10" s="65"/>
      <c r="F10" s="6">
        <f>E12/D12*100</f>
        <v>103.49206349206348</v>
      </c>
    </row>
    <row r="11" spans="1:6" ht="43.5" customHeight="1" x14ac:dyDescent="0.25">
      <c r="A11" s="67"/>
      <c r="B11" s="76" t="s">
        <v>60</v>
      </c>
      <c r="C11" s="77"/>
      <c r="D11" s="77"/>
      <c r="E11" s="78"/>
      <c r="F11" s="6"/>
    </row>
    <row r="12" spans="1:6" ht="18" customHeight="1" x14ac:dyDescent="0.25">
      <c r="A12" s="35" t="s">
        <v>36</v>
      </c>
      <c r="B12" s="18" t="s">
        <v>7</v>
      </c>
      <c r="C12" s="5" t="s">
        <v>14</v>
      </c>
      <c r="D12" s="14">
        <v>3.15</v>
      </c>
      <c r="E12" s="14">
        <v>3.26</v>
      </c>
      <c r="F12" s="6"/>
    </row>
    <row r="13" spans="1:6" ht="19.5" customHeight="1" x14ac:dyDescent="0.25">
      <c r="A13" s="71" t="s">
        <v>37</v>
      </c>
      <c r="B13" s="19" t="s">
        <v>8</v>
      </c>
      <c r="C13" s="5"/>
      <c r="D13" s="14"/>
      <c r="E13" s="14"/>
      <c r="F13" s="6">
        <f t="shared" ref="F13:F18" si="0">E14/D14*100</f>
        <v>103.59116022099448</v>
      </c>
    </row>
    <row r="14" spans="1:6" ht="18" customHeight="1" x14ac:dyDescent="0.25">
      <c r="A14" s="71"/>
      <c r="B14" s="19" t="s">
        <v>9</v>
      </c>
      <c r="C14" s="13" t="s">
        <v>14</v>
      </c>
      <c r="D14" s="21">
        <v>3.62</v>
      </c>
      <c r="E14" s="21">
        <v>3.75</v>
      </c>
      <c r="F14" s="6">
        <f t="shared" si="0"/>
        <v>109.52380952380952</v>
      </c>
    </row>
    <row r="15" spans="1:6" ht="17.25" customHeight="1" x14ac:dyDescent="0.25">
      <c r="A15" s="71"/>
      <c r="B15" s="18" t="s">
        <v>10</v>
      </c>
      <c r="C15" s="13" t="s">
        <v>14</v>
      </c>
      <c r="D15" s="21">
        <v>0.63</v>
      </c>
      <c r="E15" s="21">
        <v>0.69</v>
      </c>
      <c r="F15" s="6"/>
    </row>
    <row r="16" spans="1:6" x14ac:dyDescent="0.25">
      <c r="A16" s="71" t="s">
        <v>38</v>
      </c>
      <c r="B16" s="19" t="s">
        <v>11</v>
      </c>
      <c r="C16" s="13"/>
      <c r="D16" s="21"/>
      <c r="E16" s="21"/>
      <c r="F16" s="6">
        <f t="shared" si="0"/>
        <v>102.89473684210526</v>
      </c>
    </row>
    <row r="17" spans="1:6" ht="17.25" customHeight="1" x14ac:dyDescent="0.25">
      <c r="A17" s="71"/>
      <c r="B17" s="18" t="s">
        <v>12</v>
      </c>
      <c r="C17" s="13" t="s">
        <v>14</v>
      </c>
      <c r="D17" s="27">
        <v>3.8</v>
      </c>
      <c r="E17" s="27">
        <v>3.91</v>
      </c>
      <c r="F17" s="6">
        <f t="shared" si="0"/>
        <v>103.49206349206348</v>
      </c>
    </row>
    <row r="18" spans="1:6" ht="18" customHeight="1" x14ac:dyDescent="0.25">
      <c r="A18" s="71"/>
      <c r="B18" s="18" t="s">
        <v>13</v>
      </c>
      <c r="C18" s="13" t="s">
        <v>14</v>
      </c>
      <c r="D18" s="21">
        <v>3.15</v>
      </c>
      <c r="E18" s="21">
        <v>3.26</v>
      </c>
      <c r="F18" s="6">
        <f t="shared" si="0"/>
        <v>109.52380952380952</v>
      </c>
    </row>
    <row r="19" spans="1:6" ht="17.25" customHeight="1" x14ac:dyDescent="0.25">
      <c r="A19" s="71"/>
      <c r="B19" s="20" t="s">
        <v>10</v>
      </c>
      <c r="C19" s="13" t="s">
        <v>14</v>
      </c>
      <c r="D19" s="14">
        <v>0.63</v>
      </c>
      <c r="E19" s="14">
        <v>0.69</v>
      </c>
      <c r="F19" s="6"/>
    </row>
    <row r="20" spans="1:6" ht="41.25" customHeight="1" x14ac:dyDescent="0.25">
      <c r="A20" s="66" t="s">
        <v>39</v>
      </c>
      <c r="B20" s="86" t="s">
        <v>17</v>
      </c>
      <c r="C20" s="46"/>
      <c r="D20" s="46"/>
      <c r="E20" s="87"/>
      <c r="F20" s="6"/>
    </row>
    <row r="21" spans="1:6" ht="60.75" customHeight="1" x14ac:dyDescent="0.25">
      <c r="A21" s="85"/>
      <c r="B21" s="65" t="s">
        <v>19</v>
      </c>
      <c r="C21" s="65"/>
      <c r="D21" s="65"/>
      <c r="E21" s="65"/>
      <c r="F21" s="6"/>
    </row>
    <row r="22" spans="1:6" ht="122.25" customHeight="1" x14ac:dyDescent="0.25">
      <c r="A22" s="85"/>
      <c r="B22" s="65" t="s">
        <v>15</v>
      </c>
      <c r="C22" s="65"/>
      <c r="D22" s="65"/>
      <c r="E22" s="65"/>
      <c r="F22" s="6"/>
    </row>
    <row r="23" spans="1:6" ht="49.5" customHeight="1" x14ac:dyDescent="0.25">
      <c r="A23" s="85"/>
      <c r="B23" s="80" t="s">
        <v>1</v>
      </c>
      <c r="C23" s="81"/>
      <c r="D23" s="81"/>
      <c r="E23" s="82"/>
      <c r="F23" s="6">
        <f>E27/D27*100</f>
        <v>103.55731225296442</v>
      </c>
    </row>
    <row r="24" spans="1:6" ht="42" customHeight="1" x14ac:dyDescent="0.25">
      <c r="A24" s="67"/>
      <c r="B24" s="76" t="s">
        <v>61</v>
      </c>
      <c r="C24" s="77"/>
      <c r="D24" s="77"/>
      <c r="E24" s="78"/>
      <c r="F24" s="6"/>
    </row>
    <row r="25" spans="1:6" x14ac:dyDescent="0.25">
      <c r="A25" s="35" t="s">
        <v>40</v>
      </c>
      <c r="B25" s="18" t="s">
        <v>7</v>
      </c>
      <c r="C25" s="5" t="s">
        <v>14</v>
      </c>
      <c r="D25" s="27">
        <v>2.2000000000000002</v>
      </c>
      <c r="E25" s="27">
        <v>2.2799999999999998</v>
      </c>
      <c r="F25" s="6">
        <f>E28/D28*100</f>
        <v>109.52380952380953</v>
      </c>
    </row>
    <row r="26" spans="1:6" x14ac:dyDescent="0.25">
      <c r="A26" s="68" t="s">
        <v>41</v>
      </c>
      <c r="B26" s="19" t="s">
        <v>8</v>
      </c>
      <c r="C26" s="5"/>
      <c r="D26" s="22"/>
      <c r="E26" s="22"/>
      <c r="F26" s="6"/>
    </row>
    <row r="27" spans="1:6" x14ac:dyDescent="0.25">
      <c r="A27" s="69"/>
      <c r="B27" s="19" t="s">
        <v>9</v>
      </c>
      <c r="C27" s="13" t="s">
        <v>14</v>
      </c>
      <c r="D27" s="21">
        <v>2.5299999999999998</v>
      </c>
      <c r="E27" s="21">
        <v>2.62</v>
      </c>
      <c r="F27" s="6">
        <f>E30/D30*100</f>
        <v>95.804195804195814</v>
      </c>
    </row>
    <row r="28" spans="1:6" x14ac:dyDescent="0.25">
      <c r="A28" s="70"/>
      <c r="B28" s="18" t="s">
        <v>10</v>
      </c>
      <c r="C28" s="13" t="s">
        <v>14</v>
      </c>
      <c r="D28" s="21">
        <v>0.42</v>
      </c>
      <c r="E28" s="21">
        <v>0.46</v>
      </c>
      <c r="F28" s="6">
        <f>E31/D31*100</f>
        <v>103.63636363636361</v>
      </c>
    </row>
    <row r="29" spans="1:6" x14ac:dyDescent="0.25">
      <c r="A29" s="79" t="s">
        <v>42</v>
      </c>
      <c r="B29" s="19" t="s">
        <v>11</v>
      </c>
      <c r="C29" s="5"/>
      <c r="D29" s="14"/>
      <c r="E29" s="14"/>
      <c r="F29" s="6">
        <f>E32/D32*100</f>
        <v>109.52380952380953</v>
      </c>
    </row>
    <row r="30" spans="1:6" ht="15" customHeight="1" x14ac:dyDescent="0.25">
      <c r="A30" s="79"/>
      <c r="B30" s="18" t="s">
        <v>12</v>
      </c>
      <c r="C30" s="5" t="s">
        <v>14</v>
      </c>
      <c r="D30" s="14">
        <v>2.86</v>
      </c>
      <c r="E30" s="14">
        <v>2.74</v>
      </c>
    </row>
    <row r="31" spans="1:6" ht="16.5" customHeight="1" x14ac:dyDescent="0.25">
      <c r="A31" s="79"/>
      <c r="B31" s="18" t="s">
        <v>13</v>
      </c>
      <c r="C31" s="5" t="s">
        <v>14</v>
      </c>
      <c r="D31" s="37">
        <v>2.2000000000000002</v>
      </c>
      <c r="E31" s="37">
        <v>2.2799999999999998</v>
      </c>
    </row>
    <row r="32" spans="1:6" ht="18" customHeight="1" x14ac:dyDescent="0.25">
      <c r="A32" s="79"/>
      <c r="B32" s="18" t="s">
        <v>10</v>
      </c>
      <c r="C32" s="5" t="s">
        <v>14</v>
      </c>
      <c r="D32" s="14">
        <v>0.42</v>
      </c>
      <c r="E32" s="14">
        <v>0.46</v>
      </c>
    </row>
    <row r="33" spans="1:5" ht="17.25" customHeight="1" x14ac:dyDescent="0.25">
      <c r="A33" s="73" t="s">
        <v>43</v>
      </c>
      <c r="B33" s="65" t="s">
        <v>18</v>
      </c>
      <c r="C33" s="65"/>
      <c r="D33" s="65"/>
      <c r="E33" s="65"/>
    </row>
    <row r="34" spans="1:5" ht="63" customHeight="1" x14ac:dyDescent="0.25">
      <c r="A34" s="73"/>
      <c r="B34" s="72" t="s">
        <v>19</v>
      </c>
      <c r="C34" s="72"/>
      <c r="D34" s="72"/>
      <c r="E34" s="72"/>
    </row>
    <row r="35" spans="1:5" ht="123" customHeight="1" x14ac:dyDescent="0.25">
      <c r="A35" s="73"/>
      <c r="B35" s="65" t="s">
        <v>15</v>
      </c>
      <c r="C35" s="65"/>
      <c r="D35" s="65"/>
      <c r="E35" s="65"/>
    </row>
    <row r="36" spans="1:5" ht="49.5" customHeight="1" x14ac:dyDescent="0.25">
      <c r="A36" s="73"/>
      <c r="B36" s="72" t="s">
        <v>1</v>
      </c>
      <c r="C36" s="72"/>
      <c r="D36" s="72"/>
      <c r="E36" s="72"/>
    </row>
    <row r="37" spans="1:5" ht="48" customHeight="1" x14ac:dyDescent="0.25">
      <c r="A37" s="73"/>
      <c r="B37" s="65" t="s">
        <v>61</v>
      </c>
      <c r="C37" s="65"/>
      <c r="D37" s="65"/>
      <c r="E37" s="65"/>
    </row>
    <row r="38" spans="1:5" x14ac:dyDescent="0.25">
      <c r="A38" s="35" t="s">
        <v>44</v>
      </c>
      <c r="B38" s="18" t="s">
        <v>7</v>
      </c>
      <c r="C38" s="5" t="s">
        <v>14</v>
      </c>
      <c r="D38" s="27">
        <v>2.2000000000000002</v>
      </c>
      <c r="E38" s="27">
        <v>2.2799999999999998</v>
      </c>
    </row>
    <row r="39" spans="1:5" x14ac:dyDescent="0.25">
      <c r="A39" s="68" t="s">
        <v>45</v>
      </c>
      <c r="B39" s="19" t="s">
        <v>8</v>
      </c>
      <c r="C39" s="5"/>
      <c r="D39" s="22"/>
      <c r="E39" s="22"/>
    </row>
    <row r="40" spans="1:5" x14ac:dyDescent="0.25">
      <c r="A40" s="69"/>
      <c r="B40" s="19" t="s">
        <v>9</v>
      </c>
      <c r="C40" s="5" t="s">
        <v>14</v>
      </c>
      <c r="D40" s="21">
        <v>2.5299999999999998</v>
      </c>
      <c r="E40" s="21">
        <v>2.62</v>
      </c>
    </row>
    <row r="41" spans="1:5" ht="15.75" customHeight="1" x14ac:dyDescent="0.25">
      <c r="A41" s="70"/>
      <c r="B41" s="18" t="s">
        <v>10</v>
      </c>
      <c r="C41" s="5" t="s">
        <v>14</v>
      </c>
      <c r="D41" s="21">
        <v>0.42</v>
      </c>
      <c r="E41" s="21">
        <v>0.46</v>
      </c>
    </row>
    <row r="42" spans="1:5" x14ac:dyDescent="0.25">
      <c r="A42" s="68" t="s">
        <v>46</v>
      </c>
      <c r="B42" s="19" t="s">
        <v>11</v>
      </c>
      <c r="C42" s="5"/>
      <c r="D42" s="21"/>
      <c r="E42" s="14"/>
    </row>
    <row r="43" spans="1:5" x14ac:dyDescent="0.25">
      <c r="A43" s="69"/>
      <c r="B43" s="18" t="s">
        <v>12</v>
      </c>
      <c r="C43" s="5" t="s">
        <v>14</v>
      </c>
      <c r="D43" s="21">
        <v>2.86</v>
      </c>
      <c r="E43" s="14">
        <v>2.74</v>
      </c>
    </row>
    <row r="44" spans="1:5" x14ac:dyDescent="0.25">
      <c r="A44" s="69"/>
      <c r="B44" s="18" t="s">
        <v>13</v>
      </c>
      <c r="C44" s="5" t="s">
        <v>14</v>
      </c>
      <c r="D44" s="27">
        <v>2.2000000000000002</v>
      </c>
      <c r="E44" s="37">
        <v>2.2799999999999998</v>
      </c>
    </row>
    <row r="45" spans="1:5" x14ac:dyDescent="0.25">
      <c r="A45" s="70"/>
      <c r="B45" s="20" t="s">
        <v>10</v>
      </c>
      <c r="C45" s="5" t="s">
        <v>14</v>
      </c>
      <c r="D45" s="21">
        <v>0.42</v>
      </c>
      <c r="E45" s="14">
        <v>0.46</v>
      </c>
    </row>
    <row r="46" spans="1:5" ht="47.25" customHeight="1" x14ac:dyDescent="0.25">
      <c r="A46" s="74" t="s">
        <v>21</v>
      </c>
      <c r="B46" s="76" t="s">
        <v>2</v>
      </c>
      <c r="C46" s="77"/>
      <c r="D46" s="77"/>
      <c r="E46" s="78"/>
    </row>
    <row r="47" spans="1:5" ht="45" customHeight="1" x14ac:dyDescent="0.25">
      <c r="A47" s="75"/>
      <c r="B47" s="76" t="s">
        <v>26</v>
      </c>
      <c r="C47" s="77"/>
      <c r="D47" s="77"/>
      <c r="E47" s="78"/>
    </row>
    <row r="48" spans="1:5" x14ac:dyDescent="0.25">
      <c r="A48" s="36" t="s">
        <v>47</v>
      </c>
      <c r="B48" s="18" t="s">
        <v>7</v>
      </c>
      <c r="C48" s="5" t="s">
        <v>14</v>
      </c>
      <c r="D48" s="27">
        <v>2.2000000000000002</v>
      </c>
      <c r="E48" s="27">
        <v>2.2799999999999998</v>
      </c>
    </row>
    <row r="49" spans="1:5" x14ac:dyDescent="0.25">
      <c r="A49" s="71" t="s">
        <v>48</v>
      </c>
      <c r="B49" s="19" t="s">
        <v>8</v>
      </c>
      <c r="C49" s="5"/>
      <c r="D49" s="22"/>
      <c r="E49" s="22"/>
    </row>
    <row r="50" spans="1:5" ht="18.75" customHeight="1" x14ac:dyDescent="0.25">
      <c r="A50" s="71"/>
      <c r="B50" s="19" t="s">
        <v>9</v>
      </c>
      <c r="C50" s="5" t="s">
        <v>14</v>
      </c>
      <c r="D50" s="21">
        <v>2.5299999999999998</v>
      </c>
      <c r="E50" s="21">
        <v>2.62</v>
      </c>
    </row>
    <row r="51" spans="1:5" x14ac:dyDescent="0.25">
      <c r="A51" s="71"/>
      <c r="B51" s="18" t="s">
        <v>10</v>
      </c>
      <c r="C51" s="5" t="s">
        <v>14</v>
      </c>
      <c r="D51" s="21">
        <v>0.42</v>
      </c>
      <c r="E51" s="21">
        <v>0.46</v>
      </c>
    </row>
    <row r="52" spans="1:5" x14ac:dyDescent="0.25">
      <c r="A52" s="68" t="s">
        <v>49</v>
      </c>
      <c r="B52" s="19" t="s">
        <v>11</v>
      </c>
      <c r="C52" s="5"/>
      <c r="D52" s="21"/>
      <c r="E52" s="14"/>
    </row>
    <row r="53" spans="1:5" x14ac:dyDescent="0.25">
      <c r="A53" s="69"/>
      <c r="B53" s="18" t="s">
        <v>12</v>
      </c>
      <c r="C53" s="5" t="s">
        <v>14</v>
      </c>
      <c r="D53" s="21">
        <v>2.86</v>
      </c>
      <c r="E53" s="14">
        <v>2.74</v>
      </c>
    </row>
    <row r="54" spans="1:5" x14ac:dyDescent="0.25">
      <c r="A54" s="69"/>
      <c r="B54" s="18" t="s">
        <v>13</v>
      </c>
      <c r="C54" s="5" t="s">
        <v>14</v>
      </c>
      <c r="D54" s="27">
        <v>2.2000000000000002</v>
      </c>
      <c r="E54" s="37">
        <v>2.2799999999999998</v>
      </c>
    </row>
    <row r="55" spans="1:5" x14ac:dyDescent="0.25">
      <c r="A55" s="70"/>
      <c r="B55" s="20" t="s">
        <v>10</v>
      </c>
      <c r="C55" s="5" t="s">
        <v>14</v>
      </c>
      <c r="D55" s="21">
        <v>0.42</v>
      </c>
      <c r="E55" s="14">
        <v>0.46</v>
      </c>
    </row>
    <row r="56" spans="1:5" ht="42.75" customHeight="1" x14ac:dyDescent="0.25">
      <c r="A56" s="66" t="s">
        <v>22</v>
      </c>
      <c r="B56" s="76" t="s">
        <v>62</v>
      </c>
      <c r="C56" s="77"/>
      <c r="D56" s="77"/>
      <c r="E56" s="78"/>
    </row>
    <row r="57" spans="1:5" ht="45" customHeight="1" x14ac:dyDescent="0.25">
      <c r="A57" s="67"/>
      <c r="B57" s="76" t="s">
        <v>63</v>
      </c>
      <c r="C57" s="77"/>
      <c r="D57" s="77"/>
      <c r="E57" s="78"/>
    </row>
    <row r="58" spans="1:5" x14ac:dyDescent="0.25">
      <c r="A58" s="35" t="s">
        <v>50</v>
      </c>
      <c r="B58" s="18" t="s">
        <v>7</v>
      </c>
      <c r="C58" s="5" t="s">
        <v>14</v>
      </c>
      <c r="D58" s="14">
        <v>3.15</v>
      </c>
      <c r="E58" s="14">
        <v>3.26</v>
      </c>
    </row>
    <row r="59" spans="1:5" x14ac:dyDescent="0.25">
      <c r="A59" s="69" t="s">
        <v>51</v>
      </c>
      <c r="B59" s="19" t="s">
        <v>8</v>
      </c>
      <c r="C59" s="5"/>
      <c r="D59" s="14"/>
      <c r="E59" s="14"/>
    </row>
    <row r="60" spans="1:5" x14ac:dyDescent="0.25">
      <c r="A60" s="69"/>
      <c r="B60" s="19" t="s">
        <v>9</v>
      </c>
      <c r="C60" s="5" t="s">
        <v>14</v>
      </c>
      <c r="D60" s="21">
        <v>3.62</v>
      </c>
      <c r="E60" s="21">
        <v>3.75</v>
      </c>
    </row>
    <row r="61" spans="1:5" x14ac:dyDescent="0.25">
      <c r="A61" s="70"/>
      <c r="B61" s="18" t="s">
        <v>10</v>
      </c>
      <c r="C61" s="5" t="s">
        <v>14</v>
      </c>
      <c r="D61" s="21">
        <v>0.63</v>
      </c>
      <c r="E61" s="21">
        <v>0.69</v>
      </c>
    </row>
    <row r="62" spans="1:5" x14ac:dyDescent="0.25">
      <c r="A62" s="68" t="s">
        <v>52</v>
      </c>
      <c r="B62" s="19" t="s">
        <v>11</v>
      </c>
      <c r="C62" s="5"/>
      <c r="D62" s="21"/>
      <c r="E62" s="21"/>
    </row>
    <row r="63" spans="1:5" x14ac:dyDescent="0.25">
      <c r="A63" s="69"/>
      <c r="B63" s="18" t="s">
        <v>12</v>
      </c>
      <c r="C63" s="5" t="s">
        <v>14</v>
      </c>
      <c r="D63" s="27">
        <v>3.8</v>
      </c>
      <c r="E63" s="27">
        <v>3.91</v>
      </c>
    </row>
    <row r="64" spans="1:5" x14ac:dyDescent="0.25">
      <c r="A64" s="69"/>
      <c r="B64" s="18" t="s">
        <v>13</v>
      </c>
      <c r="C64" s="5" t="s">
        <v>14</v>
      </c>
      <c r="D64" s="21">
        <v>3.15</v>
      </c>
      <c r="E64" s="21">
        <v>3.26</v>
      </c>
    </row>
    <row r="65" spans="1:5" x14ac:dyDescent="0.25">
      <c r="A65" s="70"/>
      <c r="B65" s="20" t="s">
        <v>10</v>
      </c>
      <c r="C65" s="5" t="s">
        <v>14</v>
      </c>
      <c r="D65" s="14">
        <v>0.63</v>
      </c>
      <c r="E65" s="14">
        <v>0.69</v>
      </c>
    </row>
    <row r="66" spans="1:5" ht="17.25" customHeight="1" x14ac:dyDescent="0.25">
      <c r="A66" s="66" t="s">
        <v>23</v>
      </c>
      <c r="B66" s="76" t="s">
        <v>64</v>
      </c>
      <c r="C66" s="77"/>
      <c r="D66" s="77"/>
      <c r="E66" s="78"/>
    </row>
    <row r="67" spans="1:5" ht="45.75" customHeight="1" x14ac:dyDescent="0.25">
      <c r="A67" s="67"/>
      <c r="B67" s="76" t="s">
        <v>63</v>
      </c>
      <c r="C67" s="77"/>
      <c r="D67" s="77"/>
      <c r="E67" s="78"/>
    </row>
    <row r="68" spans="1:5" x14ac:dyDescent="0.25">
      <c r="A68" s="35" t="s">
        <v>53</v>
      </c>
      <c r="B68" s="18" t="s">
        <v>7</v>
      </c>
      <c r="C68" s="5" t="s">
        <v>14</v>
      </c>
      <c r="D68" s="14">
        <v>3.15</v>
      </c>
      <c r="E68" s="14">
        <v>3.26</v>
      </c>
    </row>
    <row r="69" spans="1:5" x14ac:dyDescent="0.25">
      <c r="A69" s="68" t="s">
        <v>54</v>
      </c>
      <c r="B69" s="19" t="s">
        <v>8</v>
      </c>
      <c r="C69" s="5"/>
      <c r="D69" s="14"/>
      <c r="E69" s="14"/>
    </row>
    <row r="70" spans="1:5" ht="18" customHeight="1" x14ac:dyDescent="0.25">
      <c r="A70" s="69"/>
      <c r="B70" s="19" t="s">
        <v>9</v>
      </c>
      <c r="C70" s="5" t="s">
        <v>14</v>
      </c>
      <c r="D70" s="21">
        <v>3.62</v>
      </c>
      <c r="E70" s="21">
        <v>3.75</v>
      </c>
    </row>
    <row r="71" spans="1:5" x14ac:dyDescent="0.25">
      <c r="A71" s="70"/>
      <c r="B71" s="18" t="s">
        <v>10</v>
      </c>
      <c r="C71" s="5" t="s">
        <v>14</v>
      </c>
      <c r="D71" s="21">
        <v>0.63</v>
      </c>
      <c r="E71" s="21">
        <v>0.69</v>
      </c>
    </row>
    <row r="72" spans="1:5" x14ac:dyDescent="0.25">
      <c r="A72" s="71" t="s">
        <v>55</v>
      </c>
      <c r="B72" s="19" t="s">
        <v>11</v>
      </c>
      <c r="C72" s="5"/>
      <c r="D72" s="14"/>
      <c r="E72" s="21"/>
    </row>
    <row r="73" spans="1:5" x14ac:dyDescent="0.25">
      <c r="A73" s="71"/>
      <c r="B73" s="18" t="s">
        <v>12</v>
      </c>
      <c r="C73" s="5" t="s">
        <v>14</v>
      </c>
      <c r="D73" s="37">
        <v>3.8</v>
      </c>
      <c r="E73" s="27">
        <v>3.91</v>
      </c>
    </row>
    <row r="74" spans="1:5" x14ac:dyDescent="0.25">
      <c r="A74" s="71"/>
      <c r="B74" s="18" t="s">
        <v>13</v>
      </c>
      <c r="C74" s="5" t="s">
        <v>14</v>
      </c>
      <c r="D74" s="14">
        <v>3.15</v>
      </c>
      <c r="E74" s="21">
        <v>3.26</v>
      </c>
    </row>
    <row r="75" spans="1:5" ht="17.25" customHeight="1" x14ac:dyDescent="0.25">
      <c r="A75" s="71"/>
      <c r="B75" s="18" t="s">
        <v>10</v>
      </c>
      <c r="C75" s="5" t="s">
        <v>14</v>
      </c>
      <c r="D75" s="14">
        <v>0.63</v>
      </c>
      <c r="E75" s="14">
        <v>0.69</v>
      </c>
    </row>
    <row r="76" spans="1:5" ht="26.25" customHeight="1" x14ac:dyDescent="0.25">
      <c r="A76" s="73" t="s">
        <v>24</v>
      </c>
      <c r="B76" s="65" t="s">
        <v>65</v>
      </c>
      <c r="C76" s="65"/>
      <c r="D76" s="65"/>
      <c r="E76" s="65"/>
    </row>
    <row r="77" spans="1:5" ht="43.5" customHeight="1" x14ac:dyDescent="0.25">
      <c r="A77" s="73"/>
      <c r="B77" s="65" t="s">
        <v>3</v>
      </c>
      <c r="C77" s="65"/>
      <c r="D77" s="65"/>
      <c r="E77" s="65"/>
    </row>
    <row r="78" spans="1:5" ht="39.75" customHeight="1" x14ac:dyDescent="0.25">
      <c r="A78" s="73"/>
      <c r="B78" s="65" t="s">
        <v>63</v>
      </c>
      <c r="C78" s="65"/>
      <c r="D78" s="65"/>
      <c r="E78" s="65"/>
    </row>
    <row r="79" spans="1:5" x14ac:dyDescent="0.25">
      <c r="A79" s="35" t="s">
        <v>56</v>
      </c>
      <c r="B79" s="18" t="s">
        <v>7</v>
      </c>
      <c r="C79" s="5" t="s">
        <v>14</v>
      </c>
      <c r="D79" s="14">
        <v>3.15</v>
      </c>
      <c r="E79" s="14">
        <v>3.26</v>
      </c>
    </row>
    <row r="80" spans="1:5" x14ac:dyDescent="0.25">
      <c r="A80" s="71" t="s">
        <v>57</v>
      </c>
      <c r="B80" s="19" t="s">
        <v>8</v>
      </c>
      <c r="C80" s="5"/>
      <c r="D80" s="14"/>
      <c r="E80" s="14"/>
    </row>
    <row r="81" spans="1:5" x14ac:dyDescent="0.25">
      <c r="A81" s="71"/>
      <c r="B81" s="19" t="s">
        <v>9</v>
      </c>
      <c r="C81" s="5" t="s">
        <v>14</v>
      </c>
      <c r="D81" s="21">
        <v>3.62</v>
      </c>
      <c r="E81" s="21">
        <v>3.75</v>
      </c>
    </row>
    <row r="82" spans="1:5" x14ac:dyDescent="0.25">
      <c r="A82" s="71"/>
      <c r="B82" s="18" t="s">
        <v>10</v>
      </c>
      <c r="C82" s="5" t="s">
        <v>14</v>
      </c>
      <c r="D82" s="21">
        <v>0.63</v>
      </c>
      <c r="E82" s="21">
        <v>0.69</v>
      </c>
    </row>
    <row r="83" spans="1:5" x14ac:dyDescent="0.25">
      <c r="A83" s="49" t="s">
        <v>58</v>
      </c>
      <c r="B83" s="19" t="s">
        <v>11</v>
      </c>
      <c r="C83" s="5"/>
      <c r="D83" s="21"/>
      <c r="E83" s="21"/>
    </row>
    <row r="84" spans="1:5" x14ac:dyDescent="0.25">
      <c r="A84" s="49"/>
      <c r="B84" s="18" t="s">
        <v>12</v>
      </c>
      <c r="C84" s="5" t="s">
        <v>14</v>
      </c>
      <c r="D84" s="27">
        <v>3.8</v>
      </c>
      <c r="E84" s="27">
        <v>3.91</v>
      </c>
    </row>
    <row r="85" spans="1:5" x14ac:dyDescent="0.25">
      <c r="A85" s="49"/>
      <c r="B85" s="18" t="s">
        <v>13</v>
      </c>
      <c r="C85" s="5" t="s">
        <v>14</v>
      </c>
      <c r="D85" s="21">
        <v>3.15</v>
      </c>
      <c r="E85" s="21">
        <v>3.26</v>
      </c>
    </row>
    <row r="86" spans="1:5" x14ac:dyDescent="0.25">
      <c r="A86" s="49"/>
      <c r="B86" s="20" t="s">
        <v>10</v>
      </c>
      <c r="C86" s="5" t="s">
        <v>14</v>
      </c>
      <c r="D86" s="14">
        <v>0.63</v>
      </c>
      <c r="E86" s="14">
        <v>0.69</v>
      </c>
    </row>
    <row r="87" spans="1:5" ht="9" customHeight="1" x14ac:dyDescent="0.25"/>
    <row r="88" spans="1:5" ht="45" customHeight="1" x14ac:dyDescent="0.25">
      <c r="A88" s="48" t="s">
        <v>76</v>
      </c>
      <c r="B88" s="48"/>
      <c r="C88" s="48"/>
      <c r="D88" s="48"/>
      <c r="E88" s="48"/>
    </row>
    <row r="89" spans="1:5" ht="12.75" customHeight="1" x14ac:dyDescent="0.25"/>
    <row r="90" spans="1:5" ht="41.25" customHeight="1" x14ac:dyDescent="0.25">
      <c r="A90" s="52" t="s">
        <v>0</v>
      </c>
      <c r="B90" s="54" t="s">
        <v>29</v>
      </c>
      <c r="D90" s="56" t="s">
        <v>30</v>
      </c>
      <c r="E90" s="57"/>
    </row>
    <row r="91" spans="1:5" ht="24" x14ac:dyDescent="0.25">
      <c r="A91" s="53"/>
      <c r="B91" s="55"/>
      <c r="D91" s="15" t="s">
        <v>77</v>
      </c>
      <c r="E91" s="15" t="s">
        <v>78</v>
      </c>
    </row>
    <row r="92" spans="1:5" ht="144" customHeight="1" x14ac:dyDescent="0.25">
      <c r="A92" s="61" t="s">
        <v>35</v>
      </c>
      <c r="B92" s="33" t="s">
        <v>34</v>
      </c>
      <c r="C92" s="60">
        <f>[1]стр.4_5!$BP$12</f>
        <v>107.586</v>
      </c>
      <c r="D92" s="50">
        <v>131.50418629999999</v>
      </c>
      <c r="E92" s="50">
        <v>120.5662914</v>
      </c>
    </row>
    <row r="93" spans="1:5" ht="103.5" customHeight="1" x14ac:dyDescent="0.25">
      <c r="A93" s="62"/>
      <c r="B93" s="33" t="s">
        <v>31</v>
      </c>
      <c r="C93" s="60"/>
      <c r="D93" s="50"/>
      <c r="E93" s="50"/>
    </row>
    <row r="94" spans="1:5" ht="60" x14ac:dyDescent="0.25">
      <c r="A94" s="62"/>
      <c r="B94" s="33" t="s">
        <v>1</v>
      </c>
      <c r="C94" s="60"/>
      <c r="D94" s="50"/>
      <c r="E94" s="50"/>
    </row>
    <row r="95" spans="1:5" ht="45" x14ac:dyDescent="0.25">
      <c r="A95" s="63"/>
      <c r="B95" s="33" t="s">
        <v>66</v>
      </c>
      <c r="C95" s="60"/>
      <c r="D95" s="50"/>
      <c r="E95" s="50"/>
    </row>
    <row r="96" spans="1:5" ht="132.75" customHeight="1" x14ac:dyDescent="0.25">
      <c r="A96" s="59" t="s">
        <v>39</v>
      </c>
      <c r="B96" s="33" t="s">
        <v>32</v>
      </c>
      <c r="C96" s="51">
        <f>[1]стр.4_5!$BP$16</f>
        <v>237.2517</v>
      </c>
      <c r="D96" s="50">
        <v>240.54206110000001</v>
      </c>
      <c r="E96" s="50">
        <v>218.75164839999999</v>
      </c>
    </row>
    <row r="97" spans="1:8" ht="102.75" customHeight="1" x14ac:dyDescent="0.25">
      <c r="A97" s="59"/>
      <c r="B97" s="33" t="s">
        <v>31</v>
      </c>
      <c r="C97" s="51"/>
      <c r="D97" s="50"/>
      <c r="E97" s="50"/>
    </row>
    <row r="98" spans="1:8" ht="60" x14ac:dyDescent="0.25">
      <c r="A98" s="59"/>
      <c r="B98" s="34" t="s">
        <v>1</v>
      </c>
      <c r="C98" s="51"/>
      <c r="D98" s="50"/>
      <c r="E98" s="50"/>
    </row>
    <row r="99" spans="1:8" ht="45" x14ac:dyDescent="0.25">
      <c r="A99" s="38"/>
      <c r="B99" s="33" t="s">
        <v>66</v>
      </c>
      <c r="C99" s="51"/>
      <c r="D99" s="39"/>
      <c r="E99" s="39"/>
    </row>
    <row r="100" spans="1:8" ht="135" x14ac:dyDescent="0.25">
      <c r="A100" s="58" t="s">
        <v>43</v>
      </c>
      <c r="B100" s="33" t="s">
        <v>32</v>
      </c>
      <c r="C100" s="64">
        <f>[1]стр.4_5!$BP$20</f>
        <v>124.28</v>
      </c>
      <c r="D100" s="44">
        <f>130.191287+0.911501124</f>
        <v>131.102788124</v>
      </c>
      <c r="E100" s="44">
        <f>110.2483806+0.921798876</f>
        <v>111.170179476</v>
      </c>
    </row>
    <row r="101" spans="1:8" ht="105" x14ac:dyDescent="0.25">
      <c r="A101" s="58"/>
      <c r="B101" s="33" t="s">
        <v>31</v>
      </c>
      <c r="C101" s="64"/>
      <c r="D101" s="44"/>
      <c r="E101" s="44"/>
    </row>
    <row r="102" spans="1:8" ht="60" x14ac:dyDescent="0.25">
      <c r="A102" s="58"/>
      <c r="B102" s="33" t="s">
        <v>1</v>
      </c>
      <c r="C102" s="64"/>
      <c r="D102" s="44"/>
      <c r="E102" s="44"/>
    </row>
    <row r="103" spans="1:8" ht="45" x14ac:dyDescent="0.25">
      <c r="A103" s="58"/>
      <c r="B103" s="33" t="s">
        <v>66</v>
      </c>
      <c r="C103" s="64"/>
      <c r="D103" s="44"/>
      <c r="E103" s="44"/>
    </row>
    <row r="104" spans="1:8" ht="15.75" x14ac:dyDescent="0.25">
      <c r="A104" s="31" t="s">
        <v>21</v>
      </c>
      <c r="B104" s="33" t="s">
        <v>33</v>
      </c>
      <c r="C104" s="32">
        <f>C105+C107+C109+C111</f>
        <v>25.563499999999998</v>
      </c>
      <c r="D104" s="40">
        <f>D105+D107+D109+D111</f>
        <v>25.221164576</v>
      </c>
      <c r="E104" s="40">
        <f>E105+E107+E109+E111</f>
        <v>24.769480723999997</v>
      </c>
    </row>
    <row r="105" spans="1:8" ht="60" x14ac:dyDescent="0.25">
      <c r="A105" s="43" t="s">
        <v>47</v>
      </c>
      <c r="B105" s="33" t="s">
        <v>72</v>
      </c>
      <c r="C105" s="45">
        <f>[1]стр.4_5!$BP$23</f>
        <v>14.1937</v>
      </c>
      <c r="D105" s="44">
        <v>15.0479824</v>
      </c>
      <c r="E105" s="44">
        <v>16.625015999999999</v>
      </c>
      <c r="G105" s="41"/>
      <c r="H105" s="41"/>
    </row>
    <row r="106" spans="1:8" ht="45" x14ac:dyDescent="0.25">
      <c r="A106" s="43"/>
      <c r="B106" s="33" t="s">
        <v>68</v>
      </c>
      <c r="C106" s="45"/>
      <c r="D106" s="44"/>
      <c r="E106" s="44"/>
      <c r="G106" s="41"/>
    </row>
    <row r="107" spans="1:8" ht="45" x14ac:dyDescent="0.25">
      <c r="A107" s="43" t="s">
        <v>48</v>
      </c>
      <c r="B107" s="33" t="s">
        <v>62</v>
      </c>
      <c r="C107" s="45">
        <f>[1]стр.4_5!$BP$25</f>
        <v>3.4752000000000001</v>
      </c>
      <c r="D107" s="44">
        <v>2.7976070000000002</v>
      </c>
      <c r="E107" s="44">
        <v>2.6248339999999999</v>
      </c>
    </row>
    <row r="108" spans="1:8" ht="45" x14ac:dyDescent="0.25">
      <c r="A108" s="43"/>
      <c r="B108" s="33" t="s">
        <v>68</v>
      </c>
      <c r="C108" s="45"/>
      <c r="D108" s="44"/>
      <c r="E108" s="44"/>
    </row>
    <row r="109" spans="1:8" ht="15" customHeight="1" x14ac:dyDescent="0.25">
      <c r="A109" s="43" t="s">
        <v>49</v>
      </c>
      <c r="B109" s="33" t="s">
        <v>67</v>
      </c>
      <c r="C109" s="45">
        <f>[1]стр.4_5!$BP$27</f>
        <v>4.5876999999999999</v>
      </c>
      <c r="D109" s="44">
        <f>4.6262444+0.000198876</f>
        <v>4.6264432759999998</v>
      </c>
      <c r="E109" s="44">
        <f>3.3447599+0.000201124</f>
        <v>3.3449610240000003</v>
      </c>
    </row>
    <row r="110" spans="1:8" ht="45" x14ac:dyDescent="0.25">
      <c r="A110" s="43"/>
      <c r="B110" s="33" t="s">
        <v>68</v>
      </c>
      <c r="C110" s="45"/>
      <c r="D110" s="44"/>
      <c r="E110" s="44"/>
    </row>
    <row r="111" spans="1:8" ht="30" x14ac:dyDescent="0.25">
      <c r="A111" s="43" t="s">
        <v>59</v>
      </c>
      <c r="B111" s="33" t="s">
        <v>65</v>
      </c>
      <c r="C111" s="45">
        <f>[1]стр.4_5!$BP$29</f>
        <v>3.3069000000000002</v>
      </c>
      <c r="D111" s="44">
        <v>2.7491319000000001</v>
      </c>
      <c r="E111" s="44">
        <v>2.1746696999999999</v>
      </c>
    </row>
    <row r="112" spans="1:8" ht="60" x14ac:dyDescent="0.25">
      <c r="A112" s="43"/>
      <c r="B112" s="33" t="s">
        <v>69</v>
      </c>
      <c r="C112" s="45"/>
      <c r="D112" s="44"/>
      <c r="E112" s="44"/>
    </row>
    <row r="113" spans="1:7" ht="45" x14ac:dyDescent="0.25">
      <c r="A113" s="43"/>
      <c r="B113" s="33" t="s">
        <v>68</v>
      </c>
      <c r="C113" s="45"/>
      <c r="D113" s="44"/>
      <c r="E113" s="44"/>
    </row>
    <row r="114" spans="1:7" x14ac:dyDescent="0.25">
      <c r="D114" s="41"/>
      <c r="E114" s="41"/>
      <c r="F114" s="41"/>
      <c r="G114" s="42"/>
    </row>
    <row r="115" spans="1:7" x14ac:dyDescent="0.25">
      <c r="B115" s="46" t="s">
        <v>25</v>
      </c>
      <c r="C115" s="46"/>
      <c r="D115" s="46"/>
      <c r="E115" s="46"/>
    </row>
    <row r="116" spans="1:7" ht="48" customHeight="1" x14ac:dyDescent="0.25">
      <c r="B116" s="47" t="s">
        <v>28</v>
      </c>
      <c r="C116" s="47"/>
      <c r="D116" s="47"/>
      <c r="E116" s="47"/>
    </row>
  </sheetData>
  <mergeCells count="81">
    <mergeCell ref="B56:E56"/>
    <mergeCell ref="B1:E1"/>
    <mergeCell ref="B8:E8"/>
    <mergeCell ref="A3:E3"/>
    <mergeCell ref="A13:A15"/>
    <mergeCell ref="B11:E11"/>
    <mergeCell ref="A7:A11"/>
    <mergeCell ref="B7:E7"/>
    <mergeCell ref="A20:A24"/>
    <mergeCell ref="B20:E20"/>
    <mergeCell ref="B9:E9"/>
    <mergeCell ref="A26:A28"/>
    <mergeCell ref="A29:A32"/>
    <mergeCell ref="A39:A41"/>
    <mergeCell ref="B10:E10"/>
    <mergeCell ref="A16:A19"/>
    <mergeCell ref="B33:E33"/>
    <mergeCell ref="B21:E21"/>
    <mergeCell ref="B36:E36"/>
    <mergeCell ref="A33:A37"/>
    <mergeCell ref="B22:E22"/>
    <mergeCell ref="B24:E24"/>
    <mergeCell ref="B35:E35"/>
    <mergeCell ref="B23:E23"/>
    <mergeCell ref="B37:E37"/>
    <mergeCell ref="B34:E34"/>
    <mergeCell ref="B78:E78"/>
    <mergeCell ref="B76:E76"/>
    <mergeCell ref="A76:A78"/>
    <mergeCell ref="A46:A47"/>
    <mergeCell ref="A52:A55"/>
    <mergeCell ref="A59:A61"/>
    <mergeCell ref="B67:E67"/>
    <mergeCell ref="B66:E66"/>
    <mergeCell ref="A42:A45"/>
    <mergeCell ref="B57:E57"/>
    <mergeCell ref="B47:E47"/>
    <mergeCell ref="B46:E46"/>
    <mergeCell ref="A56:A57"/>
    <mergeCell ref="A49:A51"/>
    <mergeCell ref="B77:E77"/>
    <mergeCell ref="A66:A67"/>
    <mergeCell ref="E92:E95"/>
    <mergeCell ref="A62:A65"/>
    <mergeCell ref="A69:A71"/>
    <mergeCell ref="A72:A75"/>
    <mergeCell ref="A80:A82"/>
    <mergeCell ref="E100:E103"/>
    <mergeCell ref="D100:D103"/>
    <mergeCell ref="C100:C103"/>
    <mergeCell ref="D96:D98"/>
    <mergeCell ref="E96:E98"/>
    <mergeCell ref="B116:E116"/>
    <mergeCell ref="D107:D108"/>
    <mergeCell ref="C105:C106"/>
    <mergeCell ref="A88:E88"/>
    <mergeCell ref="A83:A86"/>
    <mergeCell ref="D92:D95"/>
    <mergeCell ref="D105:D106"/>
    <mergeCell ref="C96:C99"/>
    <mergeCell ref="A90:A91"/>
    <mergeCell ref="B90:B91"/>
    <mergeCell ref="D90:E90"/>
    <mergeCell ref="A100:A103"/>
    <mergeCell ref="A96:A98"/>
    <mergeCell ref="A105:A106"/>
    <mergeCell ref="C92:C95"/>
    <mergeCell ref="A92:A95"/>
    <mergeCell ref="B115:E115"/>
    <mergeCell ref="C109:C110"/>
    <mergeCell ref="D109:D110"/>
    <mergeCell ref="A111:A113"/>
    <mergeCell ref="A109:A110"/>
    <mergeCell ref="A107:A108"/>
    <mergeCell ref="E105:E106"/>
    <mergeCell ref="E107:E108"/>
    <mergeCell ref="E109:E110"/>
    <mergeCell ref="E111:E113"/>
    <mergeCell ref="C107:C108"/>
    <mergeCell ref="C111:C113"/>
    <mergeCell ref="D111:D113"/>
  </mergeCells>
  <phoneticPr fontId="0" type="noConversion"/>
  <pageMargins left="0.70866141732283472" right="0.19685039370078741" top="0.35433070866141736" bottom="0" header="0.31496062992125984" footer="0.31496062992125984"/>
  <pageSetup paperSize="9" scale="79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130" zoomScaleNormal="70" workbookViewId="0">
      <selection activeCell="E8" sqref="E8"/>
    </sheetView>
  </sheetViews>
  <sheetFormatPr defaultRowHeight="15" x14ac:dyDescent="0.25"/>
  <cols>
    <col min="1" max="1" width="4.140625" customWidth="1"/>
    <col min="2" max="2" width="93.42578125" customWidth="1"/>
    <col min="3" max="3" width="11.140625" customWidth="1"/>
    <col min="4" max="4" width="10.7109375" customWidth="1"/>
  </cols>
  <sheetData>
    <row r="1" spans="1:5" ht="27.75" customHeight="1" x14ac:dyDescent="0.25">
      <c r="B1" s="83" t="s">
        <v>81</v>
      </c>
      <c r="C1" s="83"/>
      <c r="D1" s="83"/>
      <c r="E1" s="30"/>
    </row>
    <row r="2" spans="1:5" ht="11.25" customHeight="1" x14ac:dyDescent="0.25">
      <c r="B2" s="23"/>
      <c r="C2" s="23"/>
      <c r="D2" s="23"/>
    </row>
    <row r="3" spans="1:5" ht="32.25" customHeight="1" x14ac:dyDescent="0.25">
      <c r="A3" s="84" t="s">
        <v>79</v>
      </c>
      <c r="B3" s="84"/>
      <c r="C3" s="84"/>
      <c r="D3" s="84"/>
    </row>
    <row r="4" spans="1:5" ht="9.75" customHeight="1" x14ac:dyDescent="0.25"/>
    <row r="5" spans="1:5" ht="34.5" customHeight="1" x14ac:dyDescent="0.25">
      <c r="A5" s="2" t="s">
        <v>0</v>
      </c>
      <c r="B5" s="1" t="s">
        <v>4</v>
      </c>
      <c r="C5" s="15" t="s">
        <v>77</v>
      </c>
      <c r="D5" s="15" t="s">
        <v>78</v>
      </c>
    </row>
    <row r="6" spans="1:5" ht="15" customHeight="1" x14ac:dyDescent="0.25">
      <c r="A6" s="3">
        <v>1</v>
      </c>
      <c r="B6" s="1">
        <v>2</v>
      </c>
      <c r="C6" s="2">
        <v>3</v>
      </c>
      <c r="D6" s="2">
        <v>4</v>
      </c>
    </row>
    <row r="7" spans="1:5" ht="45.75" customHeight="1" x14ac:dyDescent="0.25">
      <c r="A7" s="61" t="s">
        <v>35</v>
      </c>
      <c r="B7" s="19" t="s">
        <v>17</v>
      </c>
      <c r="C7" s="91">
        <v>0.7</v>
      </c>
      <c r="D7" s="91">
        <v>0.7</v>
      </c>
      <c r="E7" s="8"/>
    </row>
    <row r="8" spans="1:5" ht="73.5" customHeight="1" x14ac:dyDescent="0.25">
      <c r="A8" s="62"/>
      <c r="B8" s="16" t="s">
        <v>16</v>
      </c>
      <c r="C8" s="92"/>
      <c r="D8" s="92"/>
      <c r="E8" s="9"/>
    </row>
    <row r="9" spans="1:5" ht="135.75" customHeight="1" x14ac:dyDescent="0.25">
      <c r="A9" s="62"/>
      <c r="B9" s="16" t="s">
        <v>15</v>
      </c>
      <c r="C9" s="92"/>
      <c r="D9" s="92"/>
      <c r="E9" s="9"/>
    </row>
    <row r="10" spans="1:5" ht="57.75" customHeight="1" x14ac:dyDescent="0.25">
      <c r="A10" s="62"/>
      <c r="B10" s="17" t="s">
        <v>1</v>
      </c>
      <c r="C10" s="92"/>
      <c r="D10" s="92"/>
      <c r="E10" s="7"/>
    </row>
    <row r="11" spans="1:5" ht="51" customHeight="1" x14ac:dyDescent="0.25">
      <c r="A11" s="25"/>
      <c r="B11" s="16" t="s">
        <v>61</v>
      </c>
      <c r="C11" s="93"/>
      <c r="D11" s="93"/>
      <c r="E11" s="7"/>
    </row>
    <row r="12" spans="1:5" ht="27.75" customHeight="1" x14ac:dyDescent="0.25">
      <c r="A12" s="94" t="s">
        <v>39</v>
      </c>
      <c r="B12" s="17" t="s">
        <v>18</v>
      </c>
      <c r="C12" s="51">
        <v>0.7</v>
      </c>
      <c r="D12" s="51">
        <v>0.7</v>
      </c>
      <c r="E12" s="10"/>
    </row>
    <row r="13" spans="1:5" ht="72.75" customHeight="1" x14ac:dyDescent="0.25">
      <c r="A13" s="95"/>
      <c r="B13" s="17" t="s">
        <v>16</v>
      </c>
      <c r="C13" s="51"/>
      <c r="D13" s="51"/>
      <c r="E13" s="7"/>
    </row>
    <row r="14" spans="1:5" ht="133.5" customHeight="1" x14ac:dyDescent="0.25">
      <c r="A14" s="95"/>
      <c r="B14" s="17" t="s">
        <v>15</v>
      </c>
      <c r="C14" s="51"/>
      <c r="D14" s="51"/>
      <c r="E14" s="7"/>
    </row>
    <row r="15" spans="1:5" ht="61.5" customHeight="1" x14ac:dyDescent="0.25">
      <c r="A15" s="95"/>
      <c r="B15" s="17" t="s">
        <v>1</v>
      </c>
      <c r="C15" s="51"/>
      <c r="D15" s="51"/>
      <c r="E15" s="7"/>
    </row>
    <row r="16" spans="1:5" ht="47.25" customHeight="1" x14ac:dyDescent="0.25">
      <c r="A16" s="96"/>
      <c r="B16" s="17" t="s">
        <v>61</v>
      </c>
      <c r="C16" s="51"/>
      <c r="D16" s="51"/>
      <c r="E16" s="7"/>
    </row>
    <row r="17" spans="1:5" ht="44.25" customHeight="1" x14ac:dyDescent="0.25">
      <c r="A17" s="61" t="s">
        <v>43</v>
      </c>
      <c r="B17" s="17" t="s">
        <v>70</v>
      </c>
      <c r="C17" s="88">
        <v>0.7</v>
      </c>
      <c r="D17" s="88">
        <v>0.7</v>
      </c>
      <c r="E17" s="11"/>
    </row>
    <row r="18" spans="1:5" ht="46.5" customHeight="1" x14ac:dyDescent="0.25">
      <c r="A18" s="63"/>
      <c r="B18" s="26" t="s">
        <v>71</v>
      </c>
      <c r="C18" s="89"/>
      <c r="D18" s="89"/>
      <c r="E18" s="7"/>
    </row>
    <row r="19" spans="1:5" ht="4.5" customHeight="1" x14ac:dyDescent="0.25">
      <c r="B19" s="7"/>
    </row>
    <row r="20" spans="1:5" x14ac:dyDescent="0.25">
      <c r="B20" s="28" t="s">
        <v>25</v>
      </c>
      <c r="C20" s="28"/>
      <c r="D20" s="28"/>
      <c r="E20" s="28"/>
    </row>
    <row r="21" spans="1:5" ht="45.75" customHeight="1" x14ac:dyDescent="0.25">
      <c r="B21" s="90" t="s">
        <v>28</v>
      </c>
      <c r="C21" s="90"/>
      <c r="D21" s="90"/>
      <c r="E21" s="29"/>
    </row>
  </sheetData>
  <mergeCells count="12">
    <mergeCell ref="A12:A16"/>
    <mergeCell ref="A17:A18"/>
    <mergeCell ref="B1:D1"/>
    <mergeCell ref="A3:D3"/>
    <mergeCell ref="A7:A10"/>
    <mergeCell ref="C7:C11"/>
    <mergeCell ref="D7:D11"/>
    <mergeCell ref="C12:C16"/>
    <mergeCell ref="D12:D16"/>
    <mergeCell ref="C17:C18"/>
    <mergeCell ref="D17:D18"/>
    <mergeCell ref="B21:D21"/>
  </mergeCells>
  <phoneticPr fontId="0" type="noConversion"/>
  <pageMargins left="0.23622047244094491" right="0.23622047244094491" top="0.35433070866141736" bottom="0.27559055118110237" header="0.31496062992125984" footer="0.31496062992125984"/>
  <pageSetup paperSize="9"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1</vt:lpstr>
      <vt:lpstr>Приложение №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2016-12-16T11:54:52Z</cp:lastPrinted>
  <dcterms:created xsi:type="dcterms:W3CDTF">2006-09-16T00:00:00Z</dcterms:created>
  <dcterms:modified xsi:type="dcterms:W3CDTF">2017-01-08T15:22:38Z</dcterms:modified>
</cp:coreProperties>
</file>